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対戦図5" sheetId="1" r:id="rId1"/>
    <sheet name="入力例" sheetId="2" r:id="rId2"/>
  </sheets>
  <externalReferences>
    <externalReference r:id="rId5"/>
  </externalReferences>
  <definedNames>
    <definedName name="_xlnm.Print_Area" localSheetId="0">'対戦図5'!$A$1:$AN$21</definedName>
    <definedName name="ten1">'入力例'!$AD$6:$AG$17</definedName>
    <definedName name="ten10">'入力例'!#REF!</definedName>
    <definedName name="ten11">'対戦図5'!$AD$6:$AG$17</definedName>
    <definedName name="ten12" localSheetId="1">'[1]対戦図B'!#REF!</definedName>
    <definedName name="ten12">'対戦図5'!#REF!</definedName>
    <definedName name="ten13" localSheetId="1">'[1]対戦図B'!#REF!</definedName>
    <definedName name="ten13">'対戦図5'!#REF!</definedName>
    <definedName name="ten14" localSheetId="1">'[1]対戦図B'!#REF!</definedName>
    <definedName name="ten14">'対戦図5'!#REF!</definedName>
    <definedName name="ten15" localSheetId="1">'[1]対戦図B'!#REF!</definedName>
    <definedName name="ten15">'対戦図5'!#REF!</definedName>
    <definedName name="ten16" localSheetId="1">'[1]対戦図B'!#REF!</definedName>
    <definedName name="ten16">'対戦図5'!#REF!</definedName>
    <definedName name="ten17" localSheetId="1">'[1]対戦図B'!#REF!</definedName>
    <definedName name="ten17">'対戦図5'!#REF!</definedName>
    <definedName name="ten18" localSheetId="1">'[1]対戦図B'!#REF!</definedName>
    <definedName name="ten18">'対戦図5'!#REF!</definedName>
    <definedName name="ten19" localSheetId="1">'[1]対戦図B'!#REF!</definedName>
    <definedName name="ten19">'対戦図5'!#REF!</definedName>
    <definedName name="ten2">'入力例'!#REF!</definedName>
    <definedName name="ten20" localSheetId="1">'[1]対戦図B'!#REF!</definedName>
    <definedName name="ten20">'対戦図5'!#REF!</definedName>
    <definedName name="ten3">'入力例'!#REF!</definedName>
    <definedName name="ten4">'入力例'!#REF!</definedName>
    <definedName name="ten5">'入力例'!#REF!</definedName>
    <definedName name="ten6">'入力例'!#REF!</definedName>
    <definedName name="ten7">'入力例'!#REF!</definedName>
    <definedName name="ten8">'入力例'!#REF!</definedName>
    <definedName name="ten9">'入力例'!#REF!</definedName>
  </definedNames>
  <calcPr fullCalcOnLoad="1"/>
</workbook>
</file>

<file path=xl/sharedStrings.xml><?xml version="1.0" encoding="utf-8"?>
<sst xmlns="http://schemas.openxmlformats.org/spreadsheetml/2006/main" count="128" uniqueCount="41">
  <si>
    <t>対戦相手</t>
  </si>
  <si>
    <t>得点</t>
  </si>
  <si>
    <t>勝</t>
  </si>
  <si>
    <t>審判</t>
  </si>
  <si>
    <t>ｖｓ</t>
  </si>
  <si>
    <t>*</t>
  </si>
  <si>
    <t>Ａ</t>
  </si>
  <si>
    <t>Ｂ</t>
  </si>
  <si>
    <t>Ｆ</t>
  </si>
  <si>
    <t>Ｃ</t>
  </si>
  <si>
    <t>Ｅ</t>
  </si>
  <si>
    <t>Ｄ</t>
  </si>
  <si>
    <t>１１</t>
  </si>
  <si>
    <t>勝数</t>
  </si>
  <si>
    <t>負数</t>
  </si>
  <si>
    <t>得失差</t>
  </si>
  <si>
    <t>総得点</t>
  </si>
  <si>
    <t>最高得点</t>
  </si>
  <si>
    <t>最小失点</t>
  </si>
  <si>
    <t>得点１</t>
  </si>
  <si>
    <t>得点２</t>
  </si>
  <si>
    <t>得点３</t>
  </si>
  <si>
    <t>得点４</t>
  </si>
  <si>
    <t>合計</t>
  </si>
  <si>
    <t>失点1</t>
  </si>
  <si>
    <t>失点2</t>
  </si>
  <si>
    <t>失点3</t>
  </si>
  <si>
    <t>失点4</t>
  </si>
  <si>
    <t>12</t>
  </si>
  <si>
    <t>１０</t>
  </si>
  <si>
    <t>チェック計</t>
  </si>
  <si>
    <t>ＢとＤ　ＤとＥ</t>
  </si>
  <si>
    <t>ＣとＤ　ＤとＦ</t>
  </si>
  <si>
    <t>BとＥ　　は</t>
  </si>
  <si>
    <t>ＣとＦ　　は</t>
  </si>
  <si>
    <t>に入力</t>
  </si>
  <si>
    <t>対戦図５　の形で試合をします。</t>
  </si>
  <si>
    <t>成績処理は従来のものを利用します。</t>
  </si>
  <si>
    <t>入力例のとおりにすればできるはずです。</t>
  </si>
  <si>
    <t>但し、実際の場合には架空のチームが</t>
  </si>
  <si>
    <t>いることになるので、注意が必要です。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</si>
</sst>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5" borderId="0" xfId="0" applyFill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19050</xdr:rowOff>
    </xdr:from>
    <xdr:to>
      <xdr:col>5</xdr:col>
      <xdr:colOff>0</xdr:colOff>
      <xdr:row>15</xdr:row>
      <xdr:rowOff>38100</xdr:rowOff>
    </xdr:to>
    <xdr:sp>
      <xdr:nvSpPr>
        <xdr:cNvPr id="1" name="Line 1"/>
        <xdr:cNvSpPr>
          <a:spLocks/>
        </xdr:cNvSpPr>
      </xdr:nvSpPr>
      <xdr:spPr>
        <a:xfrm>
          <a:off x="809625" y="131445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9525</xdr:rowOff>
    </xdr:from>
    <xdr:to>
      <xdr:col>18</xdr:col>
      <xdr:colOff>152400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28675" y="2676525"/>
          <a:ext cx="2333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18</xdr:col>
      <xdr:colOff>133350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>
          <a:off x="809625" y="1276350"/>
          <a:ext cx="2333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19</xdr:col>
      <xdr:colOff>9525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181350" y="12954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9525</xdr:rowOff>
    </xdr:from>
    <xdr:to>
      <xdr:col>12</xdr:col>
      <xdr:colOff>0</xdr:colOff>
      <xdr:row>6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828675" y="619125"/>
          <a:ext cx="1114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</xdr:row>
      <xdr:rowOff>19050</xdr:rowOff>
    </xdr:from>
    <xdr:to>
      <xdr:col>19</xdr:col>
      <xdr:colOff>9525</xdr:colOff>
      <xdr:row>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33575" y="628650"/>
          <a:ext cx="1247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19050</xdr:rowOff>
    </xdr:from>
    <xdr:to>
      <xdr:col>19</xdr:col>
      <xdr:colOff>9525</xdr:colOff>
      <xdr:row>15</xdr:row>
      <xdr:rowOff>9525</xdr:rowOff>
    </xdr:to>
    <xdr:sp>
      <xdr:nvSpPr>
        <xdr:cNvPr id="7" name="Line 7"/>
        <xdr:cNvSpPr>
          <a:spLocks/>
        </xdr:cNvSpPr>
      </xdr:nvSpPr>
      <xdr:spPr>
        <a:xfrm>
          <a:off x="819150" y="1314450"/>
          <a:ext cx="23622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6</xdr:row>
      <xdr:rowOff>161925</xdr:rowOff>
    </xdr:from>
    <xdr:to>
      <xdr:col>19</xdr:col>
      <xdr:colOff>9525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790575" y="1285875"/>
          <a:ext cx="23907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</xdr:row>
      <xdr:rowOff>19050</xdr:rowOff>
    </xdr:from>
    <xdr:to>
      <xdr:col>11</xdr:col>
      <xdr:colOff>142875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00100" y="628650"/>
          <a:ext cx="112395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19050</xdr:rowOff>
    </xdr:from>
    <xdr:to>
      <xdr:col>18</xdr:col>
      <xdr:colOff>152400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1914525" y="628650"/>
          <a:ext cx="12477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9525</xdr:colOff>
      <xdr:row>15</xdr:row>
      <xdr:rowOff>38100</xdr:rowOff>
    </xdr:to>
    <xdr:sp>
      <xdr:nvSpPr>
        <xdr:cNvPr id="1" name="Line 1"/>
        <xdr:cNvSpPr>
          <a:spLocks/>
        </xdr:cNvSpPr>
      </xdr:nvSpPr>
      <xdr:spPr>
        <a:xfrm>
          <a:off x="809625" y="12954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161925</xdr:rowOff>
    </xdr:from>
    <xdr:to>
      <xdr:col>19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3076575" y="12858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152400</xdr:rowOff>
    </xdr:from>
    <xdr:to>
      <xdr:col>18</xdr:col>
      <xdr:colOff>142875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838200" y="1276350"/>
          <a:ext cx="2219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9525</xdr:rowOff>
    </xdr:from>
    <xdr:to>
      <xdr:col>18</xdr:col>
      <xdr:colOff>123825</xdr:colOff>
      <xdr:row>15</xdr:row>
      <xdr:rowOff>9525</xdr:rowOff>
    </xdr:to>
    <xdr:sp>
      <xdr:nvSpPr>
        <xdr:cNvPr id="4" name="Line 4"/>
        <xdr:cNvSpPr>
          <a:spLocks/>
        </xdr:cNvSpPr>
      </xdr:nvSpPr>
      <xdr:spPr>
        <a:xfrm>
          <a:off x="847725" y="267652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152400</xdr:rowOff>
    </xdr:from>
    <xdr:to>
      <xdr:col>12</xdr:col>
      <xdr:colOff>47625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19150" y="590550"/>
          <a:ext cx="117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9525</xdr:rowOff>
    </xdr:from>
    <xdr:to>
      <xdr:col>12</xdr:col>
      <xdr:colOff>57150</xdr:colOff>
      <xdr:row>19</xdr:row>
      <xdr:rowOff>19050</xdr:rowOff>
    </xdr:to>
    <xdr:sp>
      <xdr:nvSpPr>
        <xdr:cNvPr id="6" name="Line 6"/>
        <xdr:cNvSpPr>
          <a:spLocks/>
        </xdr:cNvSpPr>
      </xdr:nvSpPr>
      <xdr:spPr>
        <a:xfrm>
          <a:off x="838200" y="2676525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19050</xdr:rowOff>
    </xdr:from>
    <xdr:to>
      <xdr:col>18</xdr:col>
      <xdr:colOff>142875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009775" y="2686050"/>
          <a:ext cx="1047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0</xdr:rowOff>
    </xdr:from>
    <xdr:to>
      <xdr:col>18</xdr:col>
      <xdr:colOff>152400</xdr:colOff>
      <xdr:row>6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971675" y="609600"/>
          <a:ext cx="10953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19050</xdr:rowOff>
    </xdr:from>
    <xdr:to>
      <xdr:col>12</xdr:col>
      <xdr:colOff>28575</xdr:colOff>
      <xdr:row>15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838200" y="628650"/>
          <a:ext cx="113347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28575</xdr:rowOff>
    </xdr:from>
    <xdr:to>
      <xdr:col>18</xdr:col>
      <xdr:colOff>152400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1971675" y="638175"/>
          <a:ext cx="10953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&#12487;&#12473;&#12463;&#12488;&#12483;&#12503;\gateball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表いち"/>
      <sheetName val="対戦図A"/>
      <sheetName val="対戦図B"/>
      <sheetName val="表にい"/>
      <sheetName val="表さん"/>
      <sheetName val="ボタン"/>
      <sheetName val="まち"/>
      <sheetName val="マクロ消去"/>
      <sheetName val="マクロ転記"/>
      <sheetName val="マクロ印刷"/>
      <sheetName val="マクロ種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AM2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5" width="2.125" style="0" customWidth="1"/>
    <col min="16" max="16" width="3.375" style="0" customWidth="1"/>
    <col min="17" max="24" width="2.125" style="0" customWidth="1"/>
    <col min="25" max="25" width="2.875" style="0" customWidth="1"/>
    <col min="26" max="26" width="9.875" style="0" customWidth="1"/>
    <col min="27" max="27" width="2.625" style="0" customWidth="1"/>
    <col min="28" max="28" width="9.875" style="0" customWidth="1"/>
    <col min="29" max="29" width="1.00390625" style="0" customWidth="1"/>
    <col min="30" max="30" width="4.75390625" style="0" customWidth="1"/>
    <col min="31" max="32" width="1.00390625" style="0" customWidth="1"/>
    <col min="33" max="33" width="4.625" style="0" customWidth="1"/>
    <col min="34" max="34" width="1.00390625" style="0" customWidth="1"/>
    <col min="35" max="35" width="1.875" style="0" customWidth="1"/>
    <col min="36" max="36" width="2.50390625" style="0" customWidth="1"/>
    <col min="37" max="37" width="2.75390625" style="0" customWidth="1"/>
    <col min="38" max="38" width="1.875" style="0" customWidth="1"/>
    <col min="39" max="39" width="9.875" style="0" customWidth="1"/>
    <col min="40" max="40" width="3.25390625" style="0" customWidth="1"/>
    <col min="41" max="41" width="9.875" style="0" customWidth="1"/>
    <col min="42" max="43" width="4.625" style="0" hidden="1" customWidth="1"/>
    <col min="44" max="45" width="6.625" style="0" hidden="1" customWidth="1"/>
    <col min="46" max="47" width="8.375" style="0" hidden="1" customWidth="1"/>
    <col min="48" max="48" width="5.875" style="0" hidden="1" customWidth="1"/>
    <col min="49" max="57" width="5.625" style="0" hidden="1" customWidth="1"/>
    <col min="58" max="58" width="1.12109375" style="0" customWidth="1"/>
    <col min="59" max="62" width="2.625" style="0" customWidth="1"/>
    <col min="63" max="63" width="4.25390625" style="0" customWidth="1"/>
  </cols>
  <sheetData>
    <row r="1" ht="21">
      <c r="C1" s="1"/>
    </row>
    <row r="3" spans="11:26" ht="13.5">
      <c r="K3" s="2" t="s">
        <v>6</v>
      </c>
      <c r="L3" s="2"/>
      <c r="M3" s="2"/>
      <c r="N3" s="2"/>
      <c r="Z3">
        <f>K11</f>
        <v>0</v>
      </c>
    </row>
    <row r="5" spans="8:39" ht="13.5">
      <c r="H5">
        <v>1</v>
      </c>
      <c r="Q5">
        <v>3</v>
      </c>
      <c r="Y5" s="3"/>
      <c r="Z5" s="3" t="s">
        <v>0</v>
      </c>
      <c r="AA5" s="3"/>
      <c r="AB5" s="3" t="s">
        <v>0</v>
      </c>
      <c r="AC5" s="4"/>
      <c r="AD5" s="5" t="s">
        <v>1</v>
      </c>
      <c r="AE5" s="6"/>
      <c r="AF5" s="4"/>
      <c r="AG5" s="5" t="s">
        <v>1</v>
      </c>
      <c r="AH5" s="6"/>
      <c r="AJ5" s="3" t="s">
        <v>2</v>
      </c>
      <c r="AK5" s="3" t="s">
        <v>2</v>
      </c>
      <c r="AM5" s="7" t="s">
        <v>3</v>
      </c>
    </row>
    <row r="6" spans="25:39" ht="13.5">
      <c r="Y6" s="3">
        <v>1</v>
      </c>
      <c r="Z6" s="7" t="str">
        <f>K3</f>
        <v>Ａ</v>
      </c>
      <c r="AA6" s="3" t="s">
        <v>4</v>
      </c>
      <c r="AB6" s="7" t="str">
        <f>B7</f>
        <v>Ｂ</v>
      </c>
      <c r="AC6" s="4"/>
      <c r="AD6" s="8">
        <v>1</v>
      </c>
      <c r="AE6" s="6"/>
      <c r="AF6" s="4"/>
      <c r="AG6" s="9">
        <v>11</v>
      </c>
      <c r="AH6" s="6"/>
      <c r="AI6" s="10" t="s">
        <v>5</v>
      </c>
      <c r="AJ6" s="3">
        <f aca="true" t="shared" si="0" ref="AJ6:AJ15">IF(AD6&gt;AG6,1,0)</f>
        <v>0</v>
      </c>
      <c r="AK6" s="3">
        <f aca="true" t="shared" si="1" ref="AK6:AK15">IF(AD6&lt;AG6,1,0)</f>
        <v>1</v>
      </c>
      <c r="AL6" s="10" t="s">
        <v>5</v>
      </c>
      <c r="AM6" s="7" t="str">
        <f>B16</f>
        <v>Ｃ</v>
      </c>
    </row>
    <row r="7" spans="2:39" ht="13.5" customHeight="1">
      <c r="B7" s="11" t="s">
        <v>7</v>
      </c>
      <c r="C7" s="11"/>
      <c r="D7" s="11"/>
      <c r="E7" s="11"/>
      <c r="L7" s="12">
        <v>7</v>
      </c>
      <c r="T7" s="11" t="s">
        <v>8</v>
      </c>
      <c r="U7" s="11"/>
      <c r="V7" s="11"/>
      <c r="W7" s="11"/>
      <c r="Y7" s="3">
        <v>2</v>
      </c>
      <c r="Z7" s="7" t="str">
        <f>B16</f>
        <v>Ｃ</v>
      </c>
      <c r="AA7" s="3" t="s">
        <v>4</v>
      </c>
      <c r="AB7" s="7" t="str">
        <f>T16</f>
        <v>Ｅ</v>
      </c>
      <c r="AC7" s="4"/>
      <c r="AD7" s="8">
        <v>2</v>
      </c>
      <c r="AE7" s="6"/>
      <c r="AF7" s="4"/>
      <c r="AG7" s="9">
        <v>12</v>
      </c>
      <c r="AH7" s="6"/>
      <c r="AI7" s="10" t="s">
        <v>5</v>
      </c>
      <c r="AJ7" s="3">
        <f t="shared" si="0"/>
        <v>0</v>
      </c>
      <c r="AK7" s="3">
        <f t="shared" si="1"/>
        <v>1</v>
      </c>
      <c r="AL7" s="10" t="s">
        <v>5</v>
      </c>
      <c r="AM7" s="7" t="str">
        <f>T7</f>
        <v>Ｆ</v>
      </c>
    </row>
    <row r="8" spans="25:39" ht="13.5">
      <c r="Y8" s="3">
        <v>3</v>
      </c>
      <c r="Z8" s="7" t="str">
        <f>T7</f>
        <v>Ｆ</v>
      </c>
      <c r="AA8" s="3" t="s">
        <v>4</v>
      </c>
      <c r="AB8" s="7" t="str">
        <f>K3</f>
        <v>Ａ</v>
      </c>
      <c r="AC8" s="4"/>
      <c r="AD8" s="8">
        <v>3</v>
      </c>
      <c r="AE8" s="6"/>
      <c r="AF8" s="4"/>
      <c r="AG8" s="9">
        <v>13</v>
      </c>
      <c r="AH8" s="6"/>
      <c r="AI8" s="10" t="s">
        <v>5</v>
      </c>
      <c r="AJ8" s="3">
        <f t="shared" si="0"/>
        <v>0</v>
      </c>
      <c r="AK8" s="3">
        <f t="shared" si="1"/>
        <v>1</v>
      </c>
      <c r="AL8" s="10" t="s">
        <v>5</v>
      </c>
      <c r="AM8" s="7" t="str">
        <f>B7</f>
        <v>Ｂ</v>
      </c>
    </row>
    <row r="9" spans="8:39" ht="13.5">
      <c r="H9" s="12"/>
      <c r="Q9" s="12"/>
      <c r="Y9" s="3">
        <v>4</v>
      </c>
      <c r="Z9" s="7" t="str">
        <f>B7</f>
        <v>Ｂ</v>
      </c>
      <c r="AA9" s="3" t="s">
        <v>4</v>
      </c>
      <c r="AB9" s="7" t="str">
        <f>B16</f>
        <v>Ｃ</v>
      </c>
      <c r="AC9" s="4"/>
      <c r="AD9" s="8">
        <v>4</v>
      </c>
      <c r="AE9" s="6"/>
      <c r="AF9" s="4"/>
      <c r="AG9" s="9">
        <v>14</v>
      </c>
      <c r="AH9" s="6"/>
      <c r="AI9" s="10" t="s">
        <v>5</v>
      </c>
      <c r="AJ9" s="3">
        <f t="shared" si="0"/>
        <v>0</v>
      </c>
      <c r="AK9" s="3">
        <f t="shared" si="1"/>
        <v>1</v>
      </c>
      <c r="AL9" s="10" t="s">
        <v>5</v>
      </c>
      <c r="AM9" s="7" t="str">
        <f>T16</f>
        <v>Ｅ</v>
      </c>
    </row>
    <row r="10" spans="17:39" ht="13.5">
      <c r="Q10">
        <v>8</v>
      </c>
      <c r="Y10" s="3">
        <v>5</v>
      </c>
      <c r="Z10" s="7" t="str">
        <f>T16</f>
        <v>Ｅ</v>
      </c>
      <c r="AA10" s="3" t="s">
        <v>4</v>
      </c>
      <c r="AB10" s="7" t="str">
        <f>T7</f>
        <v>Ｆ</v>
      </c>
      <c r="AC10" s="4"/>
      <c r="AD10" s="8">
        <v>5</v>
      </c>
      <c r="AE10" s="6"/>
      <c r="AF10" s="4"/>
      <c r="AG10" s="9">
        <v>15</v>
      </c>
      <c r="AH10" s="6"/>
      <c r="AI10" s="10" t="s">
        <v>5</v>
      </c>
      <c r="AJ10" s="3">
        <f t="shared" si="0"/>
        <v>0</v>
      </c>
      <c r="AK10" s="3">
        <f t="shared" si="1"/>
        <v>1</v>
      </c>
      <c r="AL10" s="10" t="s">
        <v>5</v>
      </c>
      <c r="AM10" s="7" t="str">
        <f>K3</f>
        <v>Ａ</v>
      </c>
    </row>
    <row r="11" spans="4:39" ht="13.5">
      <c r="D11">
        <v>4</v>
      </c>
      <c r="G11">
        <v>6</v>
      </c>
      <c r="K11" s="13"/>
      <c r="U11">
        <v>5</v>
      </c>
      <c r="Y11" s="3">
        <v>6</v>
      </c>
      <c r="Z11" s="7" t="str">
        <f>K3</f>
        <v>Ａ</v>
      </c>
      <c r="AA11" s="3" t="s">
        <v>4</v>
      </c>
      <c r="AB11" s="7" t="str">
        <f>B16</f>
        <v>Ｃ</v>
      </c>
      <c r="AC11" s="4"/>
      <c r="AD11" s="8">
        <v>6</v>
      </c>
      <c r="AE11" s="6"/>
      <c r="AF11" s="4"/>
      <c r="AG11" s="9">
        <v>16</v>
      </c>
      <c r="AH11" s="6"/>
      <c r="AI11" s="10" t="s">
        <v>5</v>
      </c>
      <c r="AJ11" s="3">
        <f t="shared" si="0"/>
        <v>0</v>
      </c>
      <c r="AK11" s="3">
        <f t="shared" si="1"/>
        <v>1</v>
      </c>
      <c r="AL11" s="10" t="s">
        <v>5</v>
      </c>
      <c r="AM11" s="7" t="str">
        <f>T7</f>
        <v>Ｆ</v>
      </c>
    </row>
    <row r="12" spans="25:39" ht="13.5">
      <c r="Y12" s="3">
        <v>7</v>
      </c>
      <c r="Z12" s="7" t="str">
        <f>T7</f>
        <v>Ｆ</v>
      </c>
      <c r="AA12" s="3" t="s">
        <v>4</v>
      </c>
      <c r="AB12" s="7" t="str">
        <f>B7</f>
        <v>Ｂ</v>
      </c>
      <c r="AC12" s="4"/>
      <c r="AD12" s="8">
        <v>7</v>
      </c>
      <c r="AE12" s="6"/>
      <c r="AF12" s="4"/>
      <c r="AG12" s="9">
        <v>17</v>
      </c>
      <c r="AH12" s="6"/>
      <c r="AI12" s="10" t="s">
        <v>5</v>
      </c>
      <c r="AJ12" s="3">
        <f t="shared" si="0"/>
        <v>0</v>
      </c>
      <c r="AK12" s="3">
        <f t="shared" si="1"/>
        <v>1</v>
      </c>
      <c r="AL12" s="10" t="s">
        <v>5</v>
      </c>
      <c r="AM12" s="7" t="str">
        <f>T16</f>
        <v>Ｅ</v>
      </c>
    </row>
    <row r="13" spans="11:39" ht="13.5">
      <c r="K13">
        <v>9</v>
      </c>
      <c r="P13">
        <v>10</v>
      </c>
      <c r="Y13" s="3">
        <v>8</v>
      </c>
      <c r="Z13" s="7" t="str">
        <f>T16</f>
        <v>Ｅ</v>
      </c>
      <c r="AA13" s="3" t="s">
        <v>4</v>
      </c>
      <c r="AB13" s="7" t="str">
        <f>K3</f>
        <v>Ａ</v>
      </c>
      <c r="AC13" s="4"/>
      <c r="AD13" s="8">
        <v>8</v>
      </c>
      <c r="AE13" s="6"/>
      <c r="AF13" s="4"/>
      <c r="AG13" s="9">
        <v>18</v>
      </c>
      <c r="AH13" s="6"/>
      <c r="AI13" s="10" t="s">
        <v>5</v>
      </c>
      <c r="AJ13" s="3">
        <f t="shared" si="0"/>
        <v>0</v>
      </c>
      <c r="AK13" s="3">
        <f t="shared" si="1"/>
        <v>1</v>
      </c>
      <c r="AL13" s="10" t="s">
        <v>5</v>
      </c>
      <c r="AM13" s="7" t="str">
        <f>B16</f>
        <v>Ｃ</v>
      </c>
    </row>
    <row r="14" spans="25:39" ht="13.5">
      <c r="Y14" s="3">
        <v>9</v>
      </c>
      <c r="Z14" s="7" t="str">
        <f>B16</f>
        <v>Ｃ</v>
      </c>
      <c r="AA14" s="3" t="s">
        <v>4</v>
      </c>
      <c r="AB14" s="7" t="str">
        <f>T7</f>
        <v>Ｆ</v>
      </c>
      <c r="AC14" s="4"/>
      <c r="AD14" s="8">
        <v>9</v>
      </c>
      <c r="AE14" s="6"/>
      <c r="AF14" s="4"/>
      <c r="AG14" s="9">
        <v>19</v>
      </c>
      <c r="AH14" s="6"/>
      <c r="AI14" s="10" t="s">
        <v>5</v>
      </c>
      <c r="AJ14" s="3">
        <f t="shared" si="0"/>
        <v>0</v>
      </c>
      <c r="AK14" s="3">
        <f t="shared" si="1"/>
        <v>1</v>
      </c>
      <c r="AL14" s="10" t="s">
        <v>5</v>
      </c>
      <c r="AM14" s="7" t="str">
        <f>B7</f>
        <v>Ｂ</v>
      </c>
    </row>
    <row r="15" spans="25:39" ht="13.5">
      <c r="Y15" s="3">
        <v>10</v>
      </c>
      <c r="Z15" s="7" t="str">
        <f>B7</f>
        <v>Ｂ</v>
      </c>
      <c r="AA15" s="3" t="s">
        <v>4</v>
      </c>
      <c r="AB15" s="7" t="str">
        <f>T16</f>
        <v>Ｅ</v>
      </c>
      <c r="AC15" s="4"/>
      <c r="AD15" s="8">
        <v>10</v>
      </c>
      <c r="AE15" s="6"/>
      <c r="AF15" s="4"/>
      <c r="AG15" s="9">
        <v>20</v>
      </c>
      <c r="AH15" s="6"/>
      <c r="AI15" s="10" t="s">
        <v>5</v>
      </c>
      <c r="AJ15" s="3">
        <f t="shared" si="0"/>
        <v>0</v>
      </c>
      <c r="AK15" s="3">
        <f t="shared" si="1"/>
        <v>1</v>
      </c>
      <c r="AL15" s="10" t="s">
        <v>5</v>
      </c>
      <c r="AM15" s="7" t="str">
        <f>K3</f>
        <v>Ａ</v>
      </c>
    </row>
    <row r="16" spans="2:23" ht="13.5">
      <c r="B16" s="11" t="s">
        <v>9</v>
      </c>
      <c r="C16" s="11"/>
      <c r="D16" s="11"/>
      <c r="E16" s="11"/>
      <c r="L16" s="12">
        <v>2</v>
      </c>
      <c r="T16" s="11" t="s">
        <v>10</v>
      </c>
      <c r="U16" s="11"/>
      <c r="V16" s="11"/>
      <c r="W16" s="11"/>
    </row>
    <row r="19" ht="13.5">
      <c r="AB19" s="14"/>
    </row>
    <row r="20" spans="11:14" ht="13.5">
      <c r="K20" s="11" t="s">
        <v>11</v>
      </c>
      <c r="L20" s="11"/>
      <c r="M20" s="11"/>
      <c r="N20" s="11"/>
    </row>
  </sheetData>
  <sheetProtection sheet="1" objects="1" scenarios="1"/>
  <printOptions/>
  <pageMargins left="1.11" right="0.3937007874015748" top="0.37" bottom="0.36" header="0.17" footer="0.15748031496062992"/>
  <pageSetup blackAndWhite="1" horizontalDpi="300" verticalDpi="300" orientation="landscape" paperSize="9" r:id="rId2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K29"/>
  <sheetViews>
    <sheetView showGridLines="0" workbookViewId="0" topLeftCell="A1">
      <selection activeCell="A1" sqref="A1"/>
    </sheetView>
  </sheetViews>
  <sheetFormatPr defaultColWidth="9.00390625" defaultRowHeight="13.5"/>
  <cols>
    <col min="1" max="24" width="2.125" style="0" customWidth="1"/>
    <col min="25" max="25" width="2.875" style="0" customWidth="1"/>
    <col min="26" max="26" width="9.875" style="0" customWidth="1"/>
    <col min="27" max="27" width="2.625" style="0" customWidth="1"/>
    <col min="28" max="28" width="9.875" style="0" customWidth="1"/>
    <col min="29" max="29" width="1.00390625" style="0" customWidth="1"/>
    <col min="30" max="30" width="4.75390625" style="0" customWidth="1"/>
    <col min="31" max="32" width="1.00390625" style="0" customWidth="1"/>
    <col min="33" max="33" width="4.625" style="0" customWidth="1"/>
    <col min="34" max="34" width="1.00390625" style="0" customWidth="1"/>
    <col min="35" max="35" width="1.875" style="0" customWidth="1"/>
    <col min="36" max="36" width="2.50390625" style="0" customWidth="1"/>
    <col min="37" max="37" width="2.75390625" style="0" customWidth="1"/>
    <col min="38" max="38" width="1.875" style="0" customWidth="1"/>
    <col min="39" max="39" width="9.875" style="0" customWidth="1"/>
    <col min="40" max="40" width="3.25390625" style="0" customWidth="1"/>
    <col min="41" max="41" width="9.875" style="0" customWidth="1"/>
    <col min="42" max="43" width="4.625" style="0" hidden="1" customWidth="1"/>
    <col min="44" max="45" width="6.625" style="0" hidden="1" customWidth="1"/>
    <col min="46" max="47" width="8.375" style="0" hidden="1" customWidth="1"/>
    <col min="48" max="48" width="5.875" style="0" hidden="1" customWidth="1"/>
    <col min="49" max="57" width="5.625" style="0" hidden="1" customWidth="1"/>
    <col min="58" max="58" width="1.12109375" style="0" customWidth="1"/>
    <col min="59" max="62" width="2.625" style="0" customWidth="1"/>
    <col min="63" max="63" width="4.25390625" style="0" customWidth="1"/>
  </cols>
  <sheetData>
    <row r="1" ht="21">
      <c r="C1" s="15"/>
    </row>
    <row r="3" spans="11:26" ht="13.5">
      <c r="K3" s="2" t="s">
        <v>6</v>
      </c>
      <c r="L3" s="16"/>
      <c r="M3" s="16"/>
      <c r="N3" s="16"/>
      <c r="Z3">
        <f>K11</f>
        <v>0</v>
      </c>
    </row>
    <row r="5" spans="8:40" ht="13.5">
      <c r="H5">
        <v>1</v>
      </c>
      <c r="Q5">
        <v>6</v>
      </c>
      <c r="Y5" s="3"/>
      <c r="Z5" s="3" t="s">
        <v>0</v>
      </c>
      <c r="AA5" s="3"/>
      <c r="AB5" s="3" t="s">
        <v>0</v>
      </c>
      <c r="AC5" s="4"/>
      <c r="AD5" s="5" t="s">
        <v>1</v>
      </c>
      <c r="AE5" s="6"/>
      <c r="AF5" s="4"/>
      <c r="AG5" s="5" t="s">
        <v>1</v>
      </c>
      <c r="AH5" s="6"/>
      <c r="AJ5" s="3" t="s">
        <v>2</v>
      </c>
      <c r="AK5" s="3" t="s">
        <v>2</v>
      </c>
      <c r="AM5" s="3" t="s">
        <v>3</v>
      </c>
      <c r="AN5" s="17"/>
    </row>
    <row r="6" spans="25:39" ht="13.5">
      <c r="Y6" s="3">
        <v>1</v>
      </c>
      <c r="Z6" s="18" t="str">
        <f>K3</f>
        <v>Ａ</v>
      </c>
      <c r="AA6" s="3" t="s">
        <v>4</v>
      </c>
      <c r="AB6" s="19" t="str">
        <f>B7</f>
        <v>Ｂ</v>
      </c>
      <c r="AC6" s="4"/>
      <c r="AD6" s="8">
        <v>1</v>
      </c>
      <c r="AE6" s="6"/>
      <c r="AF6" s="4"/>
      <c r="AG6" s="9">
        <v>11</v>
      </c>
      <c r="AH6" s="6"/>
      <c r="AI6" s="10" t="s">
        <v>5</v>
      </c>
      <c r="AJ6" s="3">
        <f aca="true" t="shared" si="0" ref="AJ6:AJ17">IF(AD6&gt;AG6,1,0)</f>
        <v>0</v>
      </c>
      <c r="AK6" s="3">
        <f aca="true" t="shared" si="1" ref="AK6:AK17">IF(AD6&lt;AG6,1,0)</f>
        <v>1</v>
      </c>
      <c r="AL6" s="10" t="s">
        <v>5</v>
      </c>
      <c r="AM6" s="20" t="str">
        <f>T7</f>
        <v>Ｆ</v>
      </c>
    </row>
    <row r="7" spans="2:62" ht="13.5" customHeight="1">
      <c r="B7" s="11" t="s">
        <v>7</v>
      </c>
      <c r="C7" s="21"/>
      <c r="D7" s="21"/>
      <c r="E7" s="21"/>
      <c r="L7" s="12" t="s">
        <v>12</v>
      </c>
      <c r="T7" s="11" t="s">
        <v>8</v>
      </c>
      <c r="U7" s="21"/>
      <c r="V7" s="21"/>
      <c r="W7" s="21"/>
      <c r="Y7" s="3">
        <v>2</v>
      </c>
      <c r="Z7" s="22" t="str">
        <f>B16</f>
        <v>Ｃ</v>
      </c>
      <c r="AA7" s="3" t="s">
        <v>4</v>
      </c>
      <c r="AB7" s="23" t="str">
        <f>K20</f>
        <v>Ｄ</v>
      </c>
      <c r="AC7" s="4"/>
      <c r="AD7" s="8">
        <v>9</v>
      </c>
      <c r="AE7" s="6"/>
      <c r="AF7" s="4"/>
      <c r="AG7" s="9">
        <v>19</v>
      </c>
      <c r="AH7" s="6"/>
      <c r="AI7" s="10" t="s">
        <v>5</v>
      </c>
      <c r="AJ7" s="3">
        <f t="shared" si="0"/>
        <v>0</v>
      </c>
      <c r="AK7" s="3">
        <f t="shared" si="1"/>
        <v>1</v>
      </c>
      <c r="AL7" s="10" t="s">
        <v>5</v>
      </c>
      <c r="AM7" s="19" t="str">
        <f>B7</f>
        <v>Ｂ</v>
      </c>
      <c r="AP7" t="s">
        <v>13</v>
      </c>
      <c r="AQ7" t="s">
        <v>14</v>
      </c>
      <c r="AR7" t="s">
        <v>15</v>
      </c>
      <c r="AS7" t="s">
        <v>16</v>
      </c>
      <c r="AT7" t="s">
        <v>17</v>
      </c>
      <c r="AU7" t="s">
        <v>18</v>
      </c>
      <c r="AV7" t="s">
        <v>19</v>
      </c>
      <c r="AW7" t="s">
        <v>20</v>
      </c>
      <c r="AX7" t="s">
        <v>21</v>
      </c>
      <c r="AY7" t="s">
        <v>22</v>
      </c>
      <c r="AZ7" t="s">
        <v>23</v>
      </c>
      <c r="BA7" t="s">
        <v>24</v>
      </c>
      <c r="BB7" t="s">
        <v>25</v>
      </c>
      <c r="BC7" t="s">
        <v>26</v>
      </c>
      <c r="BD7" t="s">
        <v>27</v>
      </c>
      <c r="BE7" t="s">
        <v>23</v>
      </c>
      <c r="BG7" t="s">
        <v>2</v>
      </c>
      <c r="BH7" t="s">
        <v>2</v>
      </c>
      <c r="BI7" t="s">
        <v>2</v>
      </c>
      <c r="BJ7" t="s">
        <v>2</v>
      </c>
    </row>
    <row r="8" spans="25:62" ht="13.5">
      <c r="Y8" s="3">
        <v>3</v>
      </c>
      <c r="Z8" s="24" t="str">
        <f>T16</f>
        <v>Ｅ</v>
      </c>
      <c r="AA8" s="3" t="s">
        <v>4</v>
      </c>
      <c r="AB8" s="20" t="str">
        <f>T7</f>
        <v>Ｆ</v>
      </c>
      <c r="AC8" s="4"/>
      <c r="AD8" s="8">
        <v>5</v>
      </c>
      <c r="AE8" s="6"/>
      <c r="AF8" s="4"/>
      <c r="AG8" s="9">
        <v>15</v>
      </c>
      <c r="AH8" s="6"/>
      <c r="AI8" s="10" t="s">
        <v>5</v>
      </c>
      <c r="AJ8" s="3">
        <f t="shared" si="0"/>
        <v>0</v>
      </c>
      <c r="AK8" s="3">
        <f t="shared" si="1"/>
        <v>1</v>
      </c>
      <c r="AL8" s="10" t="s">
        <v>5</v>
      </c>
      <c r="AM8" s="23" t="str">
        <f>K20</f>
        <v>Ｄ</v>
      </c>
      <c r="AO8" s="18" t="str">
        <f>K3</f>
        <v>Ａ</v>
      </c>
      <c r="AP8">
        <f aca="true" t="shared" si="2" ref="AP8:AP13">SUM(BG8:BJ8)</f>
        <v>2</v>
      </c>
      <c r="AQ8">
        <f aca="true" t="shared" si="3" ref="AQ8:AQ13">4-AP8</f>
        <v>2</v>
      </c>
      <c r="AR8">
        <f aca="true" t="shared" si="4" ref="AR8:AR13">AZ8-BE8</f>
        <v>0</v>
      </c>
      <c r="AS8">
        <f aca="true" t="shared" si="5" ref="AS8:AS13">AZ8</f>
        <v>38</v>
      </c>
      <c r="AT8">
        <f aca="true" t="shared" si="6" ref="AT8:AT13">MAX(AV8:AY8)</f>
        <v>18</v>
      </c>
      <c r="AU8">
        <f aca="true" t="shared" si="7" ref="AU8:AU13">MIN(BA8:BD8)</f>
        <v>3</v>
      </c>
      <c r="AV8">
        <f>AD6</f>
        <v>1</v>
      </c>
      <c r="AW8">
        <f>AG11</f>
        <v>13</v>
      </c>
      <c r="AX8">
        <f>AG15</f>
        <v>18</v>
      </c>
      <c r="AY8">
        <f>AD17</f>
        <v>6</v>
      </c>
      <c r="AZ8">
        <f aca="true" t="shared" si="8" ref="AZ8:AZ13">SUM(AV8:AY8)</f>
        <v>38</v>
      </c>
      <c r="BA8">
        <f>AG6</f>
        <v>11</v>
      </c>
      <c r="BB8">
        <f>AD11</f>
        <v>3</v>
      </c>
      <c r="BC8">
        <f>AD15</f>
        <v>8</v>
      </c>
      <c r="BD8">
        <f>AG17</f>
        <v>16</v>
      </c>
      <c r="BE8">
        <f aca="true" t="shared" si="9" ref="BE8:BE13">SUM(BA8:BD8)</f>
        <v>38</v>
      </c>
      <c r="BF8">
        <v>1</v>
      </c>
      <c r="BG8">
        <f>IF(AJ6=AK6,AI6,AJ6)</f>
        <v>0</v>
      </c>
      <c r="BH8">
        <f>IF(AJ11=AK11,AL11,AK11)</f>
        <v>1</v>
      </c>
      <c r="BI8">
        <f>IF(AJ15=AK15,AL15,AK15)</f>
        <v>1</v>
      </c>
      <c r="BJ8">
        <f>IF(AJ17=AK17,AI17,AJ17)</f>
        <v>0</v>
      </c>
    </row>
    <row r="9" spans="8:62" ht="13.5">
      <c r="H9" s="12" t="s">
        <v>28</v>
      </c>
      <c r="Q9" s="12" t="s">
        <v>29</v>
      </c>
      <c r="Y9" s="3">
        <v>4</v>
      </c>
      <c r="Z9" s="19" t="str">
        <f>B7</f>
        <v>Ｂ</v>
      </c>
      <c r="AA9" s="3" t="s">
        <v>4</v>
      </c>
      <c r="AB9" s="22" t="str">
        <f>B16</f>
        <v>Ｃ</v>
      </c>
      <c r="AC9" s="4"/>
      <c r="AD9" s="8">
        <v>4</v>
      </c>
      <c r="AE9" s="6"/>
      <c r="AF9" s="4"/>
      <c r="AG9" s="9">
        <v>14</v>
      </c>
      <c r="AH9" s="6"/>
      <c r="AI9" s="10" t="s">
        <v>5</v>
      </c>
      <c r="AJ9" s="3">
        <f t="shared" si="0"/>
        <v>0</v>
      </c>
      <c r="AK9" s="3">
        <f t="shared" si="1"/>
        <v>1</v>
      </c>
      <c r="AL9" s="10" t="s">
        <v>5</v>
      </c>
      <c r="AM9" s="18" t="str">
        <f>K3</f>
        <v>Ａ</v>
      </c>
      <c r="AO9" s="19" t="str">
        <f>B7</f>
        <v>Ｂ</v>
      </c>
      <c r="AP9">
        <f t="shared" si="2"/>
        <v>2</v>
      </c>
      <c r="AQ9">
        <f t="shared" si="3"/>
        <v>2</v>
      </c>
      <c r="AR9">
        <f t="shared" si="4"/>
        <v>0</v>
      </c>
      <c r="AS9">
        <f t="shared" si="5"/>
        <v>42</v>
      </c>
      <c r="AT9">
        <f t="shared" si="6"/>
        <v>17</v>
      </c>
      <c r="AU9">
        <f t="shared" si="7"/>
        <v>1</v>
      </c>
      <c r="AV9">
        <f>AG6</f>
        <v>11</v>
      </c>
      <c r="AW9">
        <f>AD9</f>
        <v>4</v>
      </c>
      <c r="AX9">
        <f>AD12</f>
        <v>10</v>
      </c>
      <c r="AY9">
        <f>AG16</f>
        <v>17</v>
      </c>
      <c r="AZ9">
        <f t="shared" si="8"/>
        <v>42</v>
      </c>
      <c r="BA9">
        <f>AD6</f>
        <v>1</v>
      </c>
      <c r="BB9">
        <f>AG9</f>
        <v>14</v>
      </c>
      <c r="BC9">
        <f>AG12</f>
        <v>20</v>
      </c>
      <c r="BD9">
        <f>AD16</f>
        <v>7</v>
      </c>
      <c r="BE9">
        <f t="shared" si="9"/>
        <v>42</v>
      </c>
      <c r="BF9">
        <v>2</v>
      </c>
      <c r="BG9">
        <f>IF(AJ6=AK6,AL6,AK6)</f>
        <v>1</v>
      </c>
      <c r="BH9">
        <f>IF(AJ9=AK9,AI9,AJ9)</f>
        <v>0</v>
      </c>
      <c r="BI9">
        <f>IF(AJ12=AK12,AI12,AJ12)</f>
        <v>0</v>
      </c>
      <c r="BJ9">
        <f>IF(AJ16=AK16,AL16,AK16)</f>
        <v>1</v>
      </c>
    </row>
    <row r="10" spans="25:62" ht="13.5">
      <c r="Y10" s="3">
        <v>5</v>
      </c>
      <c r="Z10" s="23" t="str">
        <f>K20</f>
        <v>Ｄ</v>
      </c>
      <c r="AA10" s="3" t="s">
        <v>4</v>
      </c>
      <c r="AB10" s="24" t="str">
        <f>T16</f>
        <v>Ｅ</v>
      </c>
      <c r="AC10" s="4"/>
      <c r="AD10" s="8">
        <v>10</v>
      </c>
      <c r="AE10" s="6"/>
      <c r="AF10" s="4"/>
      <c r="AG10" s="9">
        <v>20</v>
      </c>
      <c r="AH10" s="6"/>
      <c r="AI10" s="10" t="s">
        <v>5</v>
      </c>
      <c r="AJ10" s="3">
        <f t="shared" si="0"/>
        <v>0</v>
      </c>
      <c r="AK10" s="3">
        <f t="shared" si="1"/>
        <v>1</v>
      </c>
      <c r="AL10" s="10" t="s">
        <v>5</v>
      </c>
      <c r="AM10" s="22" t="str">
        <f>B16</f>
        <v>Ｃ</v>
      </c>
      <c r="AO10" s="22" t="str">
        <f>B16</f>
        <v>Ｃ</v>
      </c>
      <c r="AP10">
        <f t="shared" si="2"/>
        <v>2</v>
      </c>
      <c r="AQ10">
        <f t="shared" si="3"/>
        <v>2</v>
      </c>
      <c r="AR10">
        <f t="shared" si="4"/>
        <v>0</v>
      </c>
      <c r="AS10">
        <f t="shared" si="5"/>
        <v>41</v>
      </c>
      <c r="AT10">
        <f t="shared" si="6"/>
        <v>16</v>
      </c>
      <c r="AU10">
        <f t="shared" si="7"/>
        <v>4</v>
      </c>
      <c r="AV10">
        <f>AD7</f>
        <v>9</v>
      </c>
      <c r="AW10">
        <f>AG9</f>
        <v>14</v>
      </c>
      <c r="AX10">
        <f>AD13</f>
        <v>2</v>
      </c>
      <c r="AY10">
        <f>AG17</f>
        <v>16</v>
      </c>
      <c r="AZ10">
        <f t="shared" si="8"/>
        <v>41</v>
      </c>
      <c r="BA10">
        <f>AG7</f>
        <v>19</v>
      </c>
      <c r="BB10">
        <f>AD9</f>
        <v>4</v>
      </c>
      <c r="BC10">
        <f>AG13</f>
        <v>12</v>
      </c>
      <c r="BD10">
        <f>AD17</f>
        <v>6</v>
      </c>
      <c r="BE10">
        <f t="shared" si="9"/>
        <v>41</v>
      </c>
      <c r="BF10">
        <v>3</v>
      </c>
      <c r="BG10">
        <f>IF(AD7=AG7,AI7,AJ7)</f>
        <v>0</v>
      </c>
      <c r="BH10">
        <f>IF(AJ9=AK9,AL9,AK9)</f>
        <v>1</v>
      </c>
      <c r="BI10">
        <f>IF(AJ13=AK13,AI13,AJ13)</f>
        <v>0</v>
      </c>
      <c r="BJ10">
        <f>IF(AJ17=AK17,AL17,AK17)</f>
        <v>1</v>
      </c>
    </row>
    <row r="11" spans="4:62" ht="13.5">
      <c r="D11">
        <v>4</v>
      </c>
      <c r="K11" s="13"/>
      <c r="U11">
        <v>3</v>
      </c>
      <c r="Y11" s="3">
        <v>6</v>
      </c>
      <c r="Z11" s="20" t="str">
        <f>T7</f>
        <v>Ｆ</v>
      </c>
      <c r="AA11" s="3" t="s">
        <v>4</v>
      </c>
      <c r="AB11" s="18" t="str">
        <f>K3</f>
        <v>Ａ</v>
      </c>
      <c r="AC11" s="4"/>
      <c r="AD11" s="8">
        <v>3</v>
      </c>
      <c r="AE11" s="6"/>
      <c r="AF11" s="4"/>
      <c r="AG11" s="9">
        <v>13</v>
      </c>
      <c r="AH11" s="6"/>
      <c r="AI11" s="10" t="s">
        <v>5</v>
      </c>
      <c r="AJ11" s="3">
        <f t="shared" si="0"/>
        <v>0</v>
      </c>
      <c r="AK11" s="3">
        <f t="shared" si="1"/>
        <v>1</v>
      </c>
      <c r="AL11" s="10" t="s">
        <v>5</v>
      </c>
      <c r="AM11" s="24" t="str">
        <f>T16</f>
        <v>Ｅ</v>
      </c>
      <c r="AO11" s="23" t="str">
        <f>K20</f>
        <v>Ｄ</v>
      </c>
      <c r="AP11">
        <f t="shared" si="2"/>
        <v>2</v>
      </c>
      <c r="AQ11">
        <f t="shared" si="3"/>
        <v>2</v>
      </c>
      <c r="AR11">
        <f t="shared" si="4"/>
        <v>0</v>
      </c>
      <c r="AS11">
        <f t="shared" si="5"/>
        <v>58</v>
      </c>
      <c r="AT11">
        <f t="shared" si="6"/>
        <v>20</v>
      </c>
      <c r="AU11">
        <f t="shared" si="7"/>
        <v>9</v>
      </c>
      <c r="AV11">
        <f>AG7</f>
        <v>19</v>
      </c>
      <c r="AW11">
        <f>AD10</f>
        <v>10</v>
      </c>
      <c r="AX11">
        <f>AG12</f>
        <v>20</v>
      </c>
      <c r="AY11">
        <f>AD14</f>
        <v>9</v>
      </c>
      <c r="AZ11">
        <f t="shared" si="8"/>
        <v>58</v>
      </c>
      <c r="BA11">
        <f>AD7</f>
        <v>9</v>
      </c>
      <c r="BB11">
        <f>AG10</f>
        <v>20</v>
      </c>
      <c r="BC11">
        <f>AD12</f>
        <v>10</v>
      </c>
      <c r="BD11">
        <f>AG14</f>
        <v>19</v>
      </c>
      <c r="BE11">
        <f t="shared" si="9"/>
        <v>58</v>
      </c>
      <c r="BF11">
        <v>1452</v>
      </c>
      <c r="BG11">
        <f>IF(AJ7=AK7,AL7,AK7)</f>
        <v>1</v>
      </c>
      <c r="BH11">
        <f>IF(AJ10=AK10,AI10,AJ10)</f>
        <v>0</v>
      </c>
      <c r="BI11">
        <f>IF(AJ12=AK12,AL12,AK12)</f>
        <v>1</v>
      </c>
      <c r="BJ11">
        <f>IF(AJ14=AK14,AI14,AJ14)</f>
        <v>0</v>
      </c>
    </row>
    <row r="12" spans="25:62" ht="13.5">
      <c r="Y12" s="3">
        <v>7</v>
      </c>
      <c r="Z12" s="19" t="str">
        <f>B7</f>
        <v>Ｂ</v>
      </c>
      <c r="AA12" s="3" t="s">
        <v>4</v>
      </c>
      <c r="AB12" s="25" t="str">
        <f>K20</f>
        <v>Ｄ</v>
      </c>
      <c r="AC12" s="4"/>
      <c r="AD12" s="8">
        <v>10</v>
      </c>
      <c r="AE12" s="6"/>
      <c r="AF12" s="4"/>
      <c r="AG12" s="9">
        <v>20</v>
      </c>
      <c r="AH12" s="6"/>
      <c r="AI12" s="10" t="s">
        <v>5</v>
      </c>
      <c r="AJ12" s="3">
        <f t="shared" si="0"/>
        <v>0</v>
      </c>
      <c r="AK12" s="3">
        <f t="shared" si="1"/>
        <v>1</v>
      </c>
      <c r="AL12" s="10" t="s">
        <v>5</v>
      </c>
      <c r="AM12" s="20" t="str">
        <f>T7</f>
        <v>Ｆ</v>
      </c>
      <c r="AO12" s="24" t="str">
        <f>T16</f>
        <v>Ｅ</v>
      </c>
      <c r="AP12">
        <f t="shared" si="2"/>
        <v>2</v>
      </c>
      <c r="AQ12">
        <f t="shared" si="3"/>
        <v>2</v>
      </c>
      <c r="AR12">
        <f t="shared" si="4"/>
        <v>0</v>
      </c>
      <c r="AS12">
        <f t="shared" si="5"/>
        <v>45</v>
      </c>
      <c r="AT12">
        <f t="shared" si="6"/>
        <v>20</v>
      </c>
      <c r="AU12">
        <f t="shared" si="7"/>
        <v>2</v>
      </c>
      <c r="AV12">
        <f>AD8</f>
        <v>5</v>
      </c>
      <c r="AW12">
        <f>AG10</f>
        <v>20</v>
      </c>
      <c r="AX12">
        <f>AG13</f>
        <v>12</v>
      </c>
      <c r="AY12">
        <f>AD15</f>
        <v>8</v>
      </c>
      <c r="AZ12">
        <f t="shared" si="8"/>
        <v>45</v>
      </c>
      <c r="BA12">
        <f>AG8</f>
        <v>15</v>
      </c>
      <c r="BB12">
        <f>AD10</f>
        <v>10</v>
      </c>
      <c r="BC12">
        <f>AD13</f>
        <v>2</v>
      </c>
      <c r="BD12">
        <f>AG15</f>
        <v>18</v>
      </c>
      <c r="BE12">
        <f t="shared" si="9"/>
        <v>45</v>
      </c>
      <c r="BF12">
        <v>0</v>
      </c>
      <c r="BG12">
        <f>IF(AJ8=AK8,AI8,AJ8)</f>
        <v>0</v>
      </c>
      <c r="BH12">
        <f>IF(AJ10=AK10,AL10,AK10)</f>
        <v>1</v>
      </c>
      <c r="BI12">
        <f>IF(AJ13=AK13,AL13,AK13)</f>
        <v>1</v>
      </c>
      <c r="BJ12">
        <f>IF(AJ15=AK15,AI15,AJ15)</f>
        <v>0</v>
      </c>
    </row>
    <row r="13" spans="8:62" ht="13.5">
      <c r="H13">
        <v>7</v>
      </c>
      <c r="Y13" s="3">
        <v>8</v>
      </c>
      <c r="Z13" s="22" t="str">
        <f>B16</f>
        <v>Ｃ</v>
      </c>
      <c r="AA13" s="3" t="s">
        <v>4</v>
      </c>
      <c r="AB13" s="24" t="str">
        <f>T16</f>
        <v>Ｅ</v>
      </c>
      <c r="AC13" s="4"/>
      <c r="AD13" s="8">
        <v>2</v>
      </c>
      <c r="AE13" s="6"/>
      <c r="AF13" s="4"/>
      <c r="AG13" s="9">
        <v>12</v>
      </c>
      <c r="AH13" s="6"/>
      <c r="AI13" s="10" t="s">
        <v>5</v>
      </c>
      <c r="AJ13" s="3">
        <f t="shared" si="0"/>
        <v>0</v>
      </c>
      <c r="AK13" s="3">
        <f t="shared" si="1"/>
        <v>1</v>
      </c>
      <c r="AL13" s="10" t="s">
        <v>5</v>
      </c>
      <c r="AM13" s="18" t="str">
        <f>K3</f>
        <v>Ａ</v>
      </c>
      <c r="AO13" s="20" t="str">
        <f>T7</f>
        <v>Ｆ</v>
      </c>
      <c r="AP13">
        <f t="shared" si="2"/>
        <v>2</v>
      </c>
      <c r="AQ13">
        <f t="shared" si="3"/>
        <v>2</v>
      </c>
      <c r="AR13">
        <f t="shared" si="4"/>
        <v>0</v>
      </c>
      <c r="AS13">
        <f t="shared" si="5"/>
        <v>44</v>
      </c>
      <c r="AT13">
        <f t="shared" si="6"/>
        <v>19</v>
      </c>
      <c r="AU13">
        <f t="shared" si="7"/>
        <v>5</v>
      </c>
      <c r="AV13">
        <f>AG8</f>
        <v>15</v>
      </c>
      <c r="AW13">
        <f>AD11</f>
        <v>3</v>
      </c>
      <c r="AX13">
        <f>AG14</f>
        <v>19</v>
      </c>
      <c r="AY13">
        <f>AD16</f>
        <v>7</v>
      </c>
      <c r="AZ13">
        <f t="shared" si="8"/>
        <v>44</v>
      </c>
      <c r="BA13">
        <f>AD8</f>
        <v>5</v>
      </c>
      <c r="BB13">
        <f>AG11</f>
        <v>13</v>
      </c>
      <c r="BC13">
        <f>AD14</f>
        <v>9</v>
      </c>
      <c r="BD13">
        <f>AG16</f>
        <v>17</v>
      </c>
      <c r="BE13">
        <f t="shared" si="9"/>
        <v>44</v>
      </c>
      <c r="BF13">
        <v>25</v>
      </c>
      <c r="BG13">
        <f>IF(AJ8=AK8,AL8,AK8)</f>
        <v>1</v>
      </c>
      <c r="BH13">
        <f>IF(AJ11=AK11,AI11,AJ11)</f>
        <v>0</v>
      </c>
      <c r="BI13">
        <f>IF(AJ14=AK14,AL14,AK14)</f>
        <v>1</v>
      </c>
      <c r="BJ13">
        <f>IF(AJ16=AK16,AI16,AJ16)</f>
        <v>0</v>
      </c>
    </row>
    <row r="14" spans="17:39" ht="13.5">
      <c r="Q14">
        <v>9</v>
      </c>
      <c r="Y14" s="3">
        <v>9</v>
      </c>
      <c r="Z14" s="25" t="str">
        <f>K20</f>
        <v>Ｄ</v>
      </c>
      <c r="AA14" s="3" t="s">
        <v>4</v>
      </c>
      <c r="AB14" s="20" t="str">
        <f>T7</f>
        <v>Ｆ</v>
      </c>
      <c r="AC14" s="4"/>
      <c r="AD14" s="8">
        <v>9</v>
      </c>
      <c r="AE14" s="6"/>
      <c r="AF14" s="4"/>
      <c r="AG14" s="9">
        <v>19</v>
      </c>
      <c r="AH14" s="6"/>
      <c r="AI14" s="10" t="s">
        <v>5</v>
      </c>
      <c r="AJ14" s="3">
        <f t="shared" si="0"/>
        <v>0</v>
      </c>
      <c r="AK14" s="3">
        <f t="shared" si="1"/>
        <v>1</v>
      </c>
      <c r="AL14" s="10" t="s">
        <v>5</v>
      </c>
      <c r="AM14" s="19" t="str">
        <f>B7</f>
        <v>Ｂ</v>
      </c>
    </row>
    <row r="15" spans="25:63" ht="13.5">
      <c r="Y15" s="3">
        <v>10</v>
      </c>
      <c r="Z15" s="24" t="str">
        <f>T16</f>
        <v>Ｅ</v>
      </c>
      <c r="AA15" s="3" t="s">
        <v>4</v>
      </c>
      <c r="AB15" s="18" t="str">
        <f>K3</f>
        <v>Ａ</v>
      </c>
      <c r="AC15" s="4"/>
      <c r="AD15" s="8">
        <v>8</v>
      </c>
      <c r="AE15" s="6"/>
      <c r="AF15" s="4"/>
      <c r="AG15" s="9">
        <v>18</v>
      </c>
      <c r="AH15" s="6"/>
      <c r="AI15" s="10" t="s">
        <v>5</v>
      </c>
      <c r="AJ15" s="3">
        <f t="shared" si="0"/>
        <v>0</v>
      </c>
      <c r="AK15" s="3">
        <f t="shared" si="1"/>
        <v>1</v>
      </c>
      <c r="AL15" s="10" t="s">
        <v>5</v>
      </c>
      <c r="AM15" s="22" t="str">
        <f>B16</f>
        <v>Ｃ</v>
      </c>
      <c r="AO15" s="14" t="s">
        <v>30</v>
      </c>
      <c r="AP15" s="14">
        <f>SUM(AP8:AP13)</f>
        <v>12</v>
      </c>
      <c r="AQ15" s="14">
        <f>SUM(AQ8:AQ13)</f>
        <v>12</v>
      </c>
      <c r="AR15" s="14">
        <f>SUM(AR8:AR13)</f>
        <v>0</v>
      </c>
      <c r="AS15" s="14">
        <f>SUM(AS8:AS13)</f>
        <v>268</v>
      </c>
      <c r="AT15" s="14"/>
      <c r="AU15" s="14"/>
      <c r="AV15" s="14"/>
      <c r="AW15" s="14"/>
      <c r="AX15" s="14"/>
      <c r="AY15" s="14"/>
      <c r="AZ15" s="14">
        <f>SUM(AZ8:AZ13)</f>
        <v>268</v>
      </c>
      <c r="BA15" s="14"/>
      <c r="BB15" s="14"/>
      <c r="BC15" s="14"/>
      <c r="BD15" s="14"/>
      <c r="BE15" s="14">
        <f aca="true" t="shared" si="10" ref="BE15:BJ15">SUM(BE8:BE13)</f>
        <v>268</v>
      </c>
      <c r="BF15" s="14">
        <f t="shared" si="10"/>
        <v>1483</v>
      </c>
      <c r="BG15" s="14">
        <f t="shared" si="10"/>
        <v>3</v>
      </c>
      <c r="BH15" s="14">
        <f t="shared" si="10"/>
        <v>3</v>
      </c>
      <c r="BI15" s="14">
        <f t="shared" si="10"/>
        <v>4</v>
      </c>
      <c r="BJ15" s="14">
        <f t="shared" si="10"/>
        <v>2</v>
      </c>
      <c r="BK15" s="14">
        <f>SUM(BG15:BJ15)</f>
        <v>12</v>
      </c>
    </row>
    <row r="16" spans="2:39" ht="13.5">
      <c r="B16" s="11" t="s">
        <v>9</v>
      </c>
      <c r="C16" s="21"/>
      <c r="D16" s="21"/>
      <c r="E16" s="21"/>
      <c r="L16" s="12">
        <v>8</v>
      </c>
      <c r="T16" s="11" t="s">
        <v>10</v>
      </c>
      <c r="U16" s="21"/>
      <c r="V16" s="21"/>
      <c r="W16" s="21"/>
      <c r="Y16" s="3">
        <v>11</v>
      </c>
      <c r="Z16" s="20" t="str">
        <f>T7</f>
        <v>Ｆ</v>
      </c>
      <c r="AA16" s="3" t="s">
        <v>4</v>
      </c>
      <c r="AB16" s="19" t="str">
        <f>B7</f>
        <v>Ｂ</v>
      </c>
      <c r="AC16" s="4"/>
      <c r="AD16" s="8">
        <v>7</v>
      </c>
      <c r="AE16" s="6"/>
      <c r="AF16" s="4"/>
      <c r="AG16" s="9">
        <v>17</v>
      </c>
      <c r="AH16" s="6"/>
      <c r="AI16" s="10" t="s">
        <v>5</v>
      </c>
      <c r="AJ16" s="3">
        <f t="shared" si="0"/>
        <v>0</v>
      </c>
      <c r="AK16" s="3">
        <f t="shared" si="1"/>
        <v>1</v>
      </c>
      <c r="AL16" s="10" t="s">
        <v>5</v>
      </c>
      <c r="AM16" s="23" t="str">
        <f>K20</f>
        <v>Ｄ</v>
      </c>
    </row>
    <row r="17" spans="25:39" ht="13.5">
      <c r="Y17" s="3">
        <v>12</v>
      </c>
      <c r="Z17" s="18" t="str">
        <f>K3</f>
        <v>Ａ</v>
      </c>
      <c r="AA17" s="3" t="s">
        <v>4</v>
      </c>
      <c r="AB17" s="22" t="str">
        <f>B16</f>
        <v>Ｃ</v>
      </c>
      <c r="AC17" s="4"/>
      <c r="AD17" s="8">
        <v>6</v>
      </c>
      <c r="AE17" s="6"/>
      <c r="AF17" s="4"/>
      <c r="AG17" s="9">
        <v>16</v>
      </c>
      <c r="AH17" s="6"/>
      <c r="AI17" s="10" t="s">
        <v>5</v>
      </c>
      <c r="AJ17" s="3">
        <f t="shared" si="0"/>
        <v>0</v>
      </c>
      <c r="AK17" s="3">
        <f t="shared" si="1"/>
        <v>1</v>
      </c>
      <c r="AL17" s="10" t="s">
        <v>5</v>
      </c>
      <c r="AM17" s="24" t="str">
        <f>T16</f>
        <v>Ｅ</v>
      </c>
    </row>
    <row r="18" spans="8:17" ht="13.5">
      <c r="H18">
        <v>2</v>
      </c>
      <c r="Q18">
        <v>5</v>
      </c>
    </row>
    <row r="19" spans="28:38" ht="13.5">
      <c r="AB19" s="14" t="s">
        <v>30</v>
      </c>
      <c r="AD19">
        <f>SUM(AD6:AD17)</f>
        <v>74</v>
      </c>
      <c r="AE19">
        <f>SUM(AE6:AE17)</f>
        <v>0</v>
      </c>
      <c r="AF19">
        <f>SUM(AF6:AF17)</f>
        <v>0</v>
      </c>
      <c r="AG19">
        <f>SUM(AG6:AG17)</f>
        <v>194</v>
      </c>
      <c r="AI19">
        <f>SUM(AI6:AI17)</f>
        <v>0</v>
      </c>
      <c r="AJ19">
        <f>SUM(AJ6:AJ17)</f>
        <v>0</v>
      </c>
      <c r="AK19">
        <f>SUM(AK6:AK17)</f>
        <v>12</v>
      </c>
      <c r="AL19">
        <f>SUM(AL6:AL17)</f>
        <v>0</v>
      </c>
    </row>
    <row r="20" spans="11:14" ht="13.5">
      <c r="K20" s="11" t="s">
        <v>11</v>
      </c>
      <c r="L20" s="21"/>
      <c r="M20" s="21"/>
      <c r="N20" s="21"/>
    </row>
    <row r="25" spans="3:30" ht="13.5">
      <c r="C25" t="s">
        <v>36</v>
      </c>
      <c r="Y25" t="s">
        <v>33</v>
      </c>
      <c r="AA25" t="s">
        <v>31</v>
      </c>
      <c r="AD25" t="s">
        <v>35</v>
      </c>
    </row>
    <row r="26" ht="13.5">
      <c r="C26" t="s">
        <v>37</v>
      </c>
    </row>
    <row r="27" spans="3:30" ht="13.5">
      <c r="C27" t="s">
        <v>38</v>
      </c>
      <c r="Y27" t="s">
        <v>34</v>
      </c>
      <c r="AA27" t="s">
        <v>32</v>
      </c>
      <c r="AD27" t="s">
        <v>35</v>
      </c>
    </row>
    <row r="28" ht="13.5">
      <c r="C28" t="s">
        <v>39</v>
      </c>
    </row>
    <row r="29" ht="13.5">
      <c r="C29" t="s">
        <v>40</v>
      </c>
    </row>
  </sheetData>
  <sheetProtection sheet="1" objects="1" scenarios="1"/>
  <printOptions/>
  <pageMargins left="0.35" right="0.3937007874015748" top="0.37" bottom="0.36" header="0.17" footer="0.15748031496062992"/>
  <pageSetup blackAndWhite="1" horizontalDpi="300" verticalDpi="3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山川町商工会</dc:creator>
  <cp:keywords/>
  <dc:description/>
  <cp:lastModifiedBy>山川町商工会</cp:lastModifiedBy>
  <cp:lastPrinted>2006-10-06T04:13:29Z</cp:lastPrinted>
  <dcterms:created xsi:type="dcterms:W3CDTF">2006-10-06T03:05:43Z</dcterms:created>
  <dcterms:modified xsi:type="dcterms:W3CDTF">2006-10-06T04:18:47Z</dcterms:modified>
  <cp:category/>
  <cp:version/>
  <cp:contentType/>
  <cp:contentStatus/>
</cp:coreProperties>
</file>